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T:\Précollecte et Tarification incitative\Redevance spéciale\Projet Mise en place - SMECTOM\Tarifs et simulations\Simulateur\"/>
    </mc:Choice>
  </mc:AlternateContent>
  <xr:revisionPtr revIDLastSave="0" documentId="13_ncr:1_{5E19F90A-EA8A-4BC3-9509-E4CF4D0D2EC3}" xr6:coauthVersionLast="47" xr6:coauthVersionMax="47" xr10:uidLastSave="{00000000-0000-0000-0000-000000000000}"/>
  <bookViews>
    <workbookView xWindow="28680" yWindow="-120" windowWidth="19440" windowHeight="139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J43" i="1" s="1"/>
  <c r="E36" i="1" l="1"/>
  <c r="E22" i="1"/>
  <c r="J22" i="1" s="1"/>
  <c r="E29" i="1"/>
  <c r="J29" i="1" s="1"/>
  <c r="J36" i="1" l="1"/>
  <c r="K58" i="1" l="1"/>
  <c r="K69" i="1" s="1"/>
</calcChain>
</file>

<file path=xl/sharedStrings.xml><?xml version="1.0" encoding="utf-8"?>
<sst xmlns="http://schemas.openxmlformats.org/spreadsheetml/2006/main" count="57" uniqueCount="27">
  <si>
    <t>Bac vert (Ordures Ménagères)</t>
  </si>
  <si>
    <t>Total prix à l'année</t>
  </si>
  <si>
    <t>Bac Jaune (Déchets recyclables)</t>
  </si>
  <si>
    <t>Bac Bleu (Déchets Cartons)</t>
  </si>
  <si>
    <t>Abonnement</t>
  </si>
  <si>
    <t>Abonnement (en fonction du volume)</t>
  </si>
  <si>
    <t>Cases à remplir</t>
  </si>
  <si>
    <t>Nombre de présentation à la collecte / an</t>
  </si>
  <si>
    <t>Volume Total 
(en Litres)</t>
  </si>
  <si>
    <t>Résultats</t>
  </si>
  <si>
    <t>Total RS facturé</t>
  </si>
  <si>
    <t>SIMULATEUR DE CALCUL 
REDEVANCE SPECIALE</t>
  </si>
  <si>
    <t>Légende</t>
  </si>
  <si>
    <t>Pour vous aider à remplir ce simulateur, vous trouverez en fin de page un rappel sur les volumes des conteneurs.</t>
  </si>
  <si>
    <r>
      <t xml:space="preserve">Total RS </t>
    </r>
    <r>
      <rPr>
        <b/>
        <i/>
        <sz val="14"/>
        <color theme="1"/>
        <rFont val="Calibri"/>
        <family val="2"/>
        <scheme val="minor"/>
      </rPr>
      <t>(avant abattement de la TEOM)</t>
    </r>
  </si>
  <si>
    <t>Montant de la TEOM (année n-1) à déduire</t>
  </si>
  <si>
    <t>Prix au litre collecté</t>
  </si>
  <si>
    <t>TARIF LIÉ A VOTRE CONSOMMATION</t>
  </si>
  <si>
    <t>+</t>
  </si>
  <si>
    <t>=</t>
  </si>
  <si>
    <t>Nombre de mois d'ouverture de votre établissement sur l'année</t>
  </si>
  <si>
    <t>ABONNEMENT LIE AU VOLUME</t>
  </si>
  <si>
    <t xml:space="preserve">La réduction de l'abonnement au prorata du temps d'ouverture ne sera prise en compte que si l'établissement ferme au minimum deux mois consécutifs. </t>
  </si>
  <si>
    <t>Rappel des différents volumes</t>
  </si>
  <si>
    <t>Cases à cocher</t>
  </si>
  <si>
    <t>Bac Marron (Biodéchets)</t>
  </si>
  <si>
    <t>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</si>
</sst>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-* #,##0.0000\ &quot;€&quot;_-;\-* #,##0.0000\ &quot;€&quot;_-;_-* &quot;-&quot;??\ &quot;€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sz val="16"/>
      <color theme="7" tint="-0.499984740745262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Segoe UI"/>
      <family val="2"/>
    </font>
    <font>
      <b/>
      <sz val="16"/>
      <color theme="5" tint="-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D777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AFFFE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/>
      <diagonal/>
    </border>
    <border>
      <left/>
      <right style="medium">
        <color theme="9" tint="-0.249977111117893"/>
      </right>
      <top/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 style="medium">
        <color theme="7" tint="-0.249977111117893"/>
      </left>
      <right/>
      <top style="medium">
        <color theme="7" tint="-0.249977111117893"/>
      </top>
      <bottom/>
      <diagonal/>
    </border>
    <border>
      <left/>
      <right/>
      <top style="medium">
        <color theme="7" tint="-0.249977111117893"/>
      </top>
      <bottom/>
      <diagonal/>
    </border>
    <border>
      <left/>
      <right style="medium">
        <color theme="7" tint="-0.249977111117893"/>
      </right>
      <top style="medium">
        <color theme="7" tint="-0.249977111117893"/>
      </top>
      <bottom/>
      <diagonal/>
    </border>
    <border>
      <left style="medium">
        <color theme="7" tint="-0.249977111117893"/>
      </left>
      <right/>
      <top/>
      <bottom/>
      <diagonal/>
    </border>
    <border>
      <left/>
      <right style="medium">
        <color theme="7" tint="-0.249977111117893"/>
      </right>
      <top/>
      <bottom/>
      <diagonal/>
    </border>
    <border>
      <left style="medium">
        <color theme="7" tint="-0.249977111117893"/>
      </left>
      <right/>
      <top/>
      <bottom style="medium">
        <color theme="7" tint="-0.249977111117893"/>
      </bottom>
      <diagonal/>
    </border>
    <border>
      <left/>
      <right/>
      <top/>
      <bottom style="medium">
        <color theme="7" tint="-0.249977111117893"/>
      </bottom>
      <diagonal/>
    </border>
    <border>
      <left/>
      <right style="medium">
        <color theme="7" tint="-0.249977111117893"/>
      </right>
      <top/>
      <bottom style="medium">
        <color theme="7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/>
      <diagonal/>
    </border>
    <border>
      <left/>
      <right/>
      <top style="medium">
        <color theme="8" tint="-0.249977111117893"/>
      </top>
      <bottom/>
      <diagonal/>
    </border>
    <border>
      <left/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/>
      <top/>
      <bottom style="medium">
        <color theme="8" tint="-0.249977111117893"/>
      </bottom>
      <diagonal/>
    </border>
    <border>
      <left/>
      <right/>
      <top/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theme="5" tint="-0.499984740745262"/>
      </top>
      <bottom/>
      <diagonal/>
    </border>
    <border>
      <left style="medium">
        <color theme="5" tint="-0.499984740745262"/>
      </left>
      <right/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/>
      <diagonal/>
    </border>
    <border>
      <left/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/>
      <top/>
      <bottom/>
      <diagonal/>
    </border>
    <border>
      <left/>
      <right style="medium">
        <color theme="5" tint="-0.499984740745262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left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0" fillId="5" borderId="7" xfId="0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left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6" borderId="10" xfId="0" applyFill="1" applyBorder="1" applyAlignment="1" applyProtection="1">
      <alignment horizontal="center" vertical="center"/>
      <protection locked="0"/>
    </xf>
    <xf numFmtId="0" fontId="0" fillId="6" borderId="11" xfId="0" applyFill="1" applyBorder="1" applyAlignment="1" applyProtection="1">
      <alignment horizontal="center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0" fontId="0" fillId="6" borderId="0" xfId="0" applyFill="1" applyAlignment="1" applyProtection="1">
      <alignment horizontal="center" vertical="center"/>
      <protection locked="0"/>
    </xf>
    <xf numFmtId="0" fontId="0" fillId="6" borderId="0" xfId="0" applyFill="1" applyAlignment="1" applyProtection="1">
      <alignment horizontal="left"/>
      <protection locked="0"/>
    </xf>
    <xf numFmtId="0" fontId="0" fillId="6" borderId="14" xfId="0" applyFill="1" applyBorder="1" applyAlignment="1" applyProtection="1">
      <alignment horizontal="center" vertical="center"/>
      <protection locked="0"/>
    </xf>
    <xf numFmtId="0" fontId="0" fillId="6" borderId="15" xfId="0" applyFill="1" applyBorder="1" applyAlignment="1" applyProtection="1">
      <alignment horizontal="center" vertical="center"/>
      <protection locked="0"/>
    </xf>
    <xf numFmtId="0" fontId="0" fillId="6" borderId="16" xfId="0" applyFill="1" applyBorder="1" applyAlignment="1" applyProtection="1">
      <alignment horizontal="center" vertical="center"/>
      <protection locked="0"/>
    </xf>
    <xf numFmtId="0" fontId="0" fillId="6" borderId="16" xfId="0" applyFill="1" applyBorder="1" applyAlignment="1" applyProtection="1">
      <alignment horizontal="left"/>
      <protection locked="0"/>
    </xf>
    <xf numFmtId="0" fontId="0" fillId="6" borderId="17" xfId="0" applyFill="1" applyBorder="1" applyAlignment="1" applyProtection="1">
      <alignment horizontal="center" vertical="center"/>
      <protection locked="0"/>
    </xf>
    <xf numFmtId="0" fontId="0" fillId="7" borderId="0" xfId="0" applyFill="1" applyAlignment="1" applyProtection="1">
      <alignment horizontal="center" vertical="center"/>
      <protection locked="0"/>
    </xf>
    <xf numFmtId="0" fontId="0" fillId="7" borderId="0" xfId="0" applyFill="1" applyAlignment="1" applyProtection="1">
      <alignment horizontal="left"/>
      <protection locked="0"/>
    </xf>
    <xf numFmtId="0" fontId="0" fillId="7" borderId="18" xfId="0" applyFill="1" applyBorder="1" applyAlignment="1" applyProtection="1">
      <alignment horizontal="center" vertical="center"/>
      <protection locked="0"/>
    </xf>
    <xf numFmtId="0" fontId="0" fillId="7" borderId="19" xfId="0" applyFill="1" applyBorder="1" applyAlignment="1" applyProtection="1">
      <alignment horizontal="center" vertical="center"/>
      <protection locked="0"/>
    </xf>
    <xf numFmtId="0" fontId="0" fillId="7" borderId="20" xfId="0" applyFill="1" applyBorder="1" applyAlignment="1" applyProtection="1">
      <alignment horizontal="center" vertical="center"/>
      <protection locked="0"/>
    </xf>
    <xf numFmtId="0" fontId="0" fillId="7" borderId="21" xfId="0" applyFill="1" applyBorder="1" applyAlignment="1" applyProtection="1">
      <alignment horizontal="center" vertical="center"/>
      <protection locked="0"/>
    </xf>
    <xf numFmtId="0" fontId="0" fillId="7" borderId="22" xfId="0" applyFill="1" applyBorder="1" applyAlignment="1" applyProtection="1">
      <alignment horizontal="center" vertical="center"/>
      <protection locked="0"/>
    </xf>
    <xf numFmtId="0" fontId="0" fillId="7" borderId="23" xfId="0" applyFill="1" applyBorder="1" applyAlignment="1" applyProtection="1">
      <alignment horizontal="center" vertical="center"/>
      <protection locked="0"/>
    </xf>
    <xf numFmtId="0" fontId="0" fillId="7" borderId="24" xfId="0" applyFill="1" applyBorder="1" applyAlignment="1" applyProtection="1">
      <alignment horizontal="center" vertical="center"/>
      <protection locked="0"/>
    </xf>
    <xf numFmtId="0" fontId="0" fillId="7" borderId="24" xfId="0" applyFill="1" applyBorder="1" applyAlignment="1" applyProtection="1">
      <alignment horizontal="left"/>
      <protection locked="0"/>
    </xf>
    <xf numFmtId="0" fontId="0" fillId="7" borderId="25" xfId="0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indent="21"/>
    </xf>
    <xf numFmtId="0" fontId="5" fillId="3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7" fillId="5" borderId="3" xfId="0" applyFont="1" applyFill="1" applyBorder="1" applyAlignment="1">
      <alignment horizontal="left"/>
    </xf>
    <xf numFmtId="0" fontId="9" fillId="6" borderId="11" xfId="0" applyFont="1" applyFill="1" applyBorder="1" applyAlignment="1">
      <alignment horizontal="left"/>
    </xf>
    <xf numFmtId="0" fontId="8" fillId="7" borderId="19" xfId="0" applyFont="1" applyFill="1" applyBorder="1" applyAlignment="1">
      <alignment horizontal="left"/>
    </xf>
    <xf numFmtId="0" fontId="10" fillId="0" borderId="0" xfId="0" applyFont="1" applyAlignment="1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164" fontId="4" fillId="0" borderId="37" xfId="0" applyNumberFormat="1" applyFont="1" applyBorder="1" applyAlignment="1">
      <alignment horizontal="center" vertical="center"/>
    </xf>
    <xf numFmtId="165" fontId="4" fillId="0" borderId="36" xfId="0" applyNumberFormat="1" applyFont="1" applyBorder="1" applyAlignment="1">
      <alignment horizontal="center" vertical="center"/>
    </xf>
    <xf numFmtId="0" fontId="4" fillId="3" borderId="37" xfId="0" applyFont="1" applyFill="1" applyBorder="1" applyAlignment="1" applyProtection="1">
      <alignment horizontal="center" vertical="center"/>
      <protection locked="0"/>
    </xf>
    <xf numFmtId="0" fontId="0" fillId="6" borderId="38" xfId="0" applyFill="1" applyBorder="1" applyAlignment="1" applyProtection="1">
      <alignment horizontal="center" vertical="center"/>
      <protection locked="0"/>
    </xf>
    <xf numFmtId="0" fontId="0" fillId="7" borderId="38" xfId="0" applyFill="1" applyBorder="1" applyAlignment="1" applyProtection="1">
      <alignment horizontal="center" vertical="center"/>
      <protection locked="0"/>
    </xf>
    <xf numFmtId="0" fontId="4" fillId="0" borderId="41" xfId="0" applyFont="1" applyBorder="1" applyAlignment="1">
      <alignment horizontal="center" vertical="center" wrapText="1"/>
    </xf>
    <xf numFmtId="0" fontId="4" fillId="3" borderId="42" xfId="0" applyFont="1" applyFill="1" applyBorder="1" applyAlignment="1" applyProtection="1">
      <alignment horizontal="center" vertical="center"/>
      <protection locked="0"/>
    </xf>
    <xf numFmtId="44" fontId="0" fillId="0" borderId="0" xfId="0" applyNumberForma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0" fillId="10" borderId="0" xfId="0" applyFill="1" applyAlignment="1" applyProtection="1">
      <alignment horizontal="center" vertical="center"/>
      <protection locked="0"/>
    </xf>
    <xf numFmtId="0" fontId="5" fillId="10" borderId="0" xfId="0" applyFont="1" applyFill="1" applyAlignment="1" applyProtection="1">
      <alignment horizontal="center" vertical="center"/>
      <protection locked="0"/>
    </xf>
    <xf numFmtId="0" fontId="0" fillId="3" borderId="0" xfId="0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38" xfId="0" applyFill="1" applyBorder="1" applyAlignment="1" applyProtection="1">
      <alignment horizontal="center" vertical="center"/>
      <protection locked="0"/>
    </xf>
    <xf numFmtId="0" fontId="0" fillId="8" borderId="0" xfId="0" applyFill="1" applyAlignment="1" applyProtection="1">
      <alignment horizontal="center" vertical="center"/>
      <protection locked="0"/>
    </xf>
    <xf numFmtId="0" fontId="0" fillId="8" borderId="0" xfId="0" applyFill="1" applyAlignment="1" applyProtection="1">
      <alignment horizontal="left"/>
      <protection locked="0"/>
    </xf>
    <xf numFmtId="0" fontId="0" fillId="8" borderId="43" xfId="0" applyFill="1" applyBorder="1" applyAlignment="1" applyProtection="1">
      <alignment horizontal="center" vertical="center"/>
      <protection locked="0"/>
    </xf>
    <xf numFmtId="0" fontId="0" fillId="8" borderId="47" xfId="0" applyFill="1" applyBorder="1" applyAlignment="1" applyProtection="1">
      <alignment horizontal="center" vertical="center"/>
      <protection locked="0"/>
    </xf>
    <xf numFmtId="0" fontId="8" fillId="8" borderId="43" xfId="0" applyFont="1" applyFill="1" applyBorder="1" applyAlignment="1">
      <alignment horizontal="left"/>
    </xf>
    <xf numFmtId="0" fontId="0" fillId="8" borderId="48" xfId="0" applyFill="1" applyBorder="1" applyAlignment="1" applyProtection="1">
      <alignment horizontal="center" vertical="center"/>
      <protection locked="0"/>
    </xf>
    <xf numFmtId="0" fontId="0" fillId="8" borderId="49" xfId="0" applyFill="1" applyBorder="1" applyAlignment="1" applyProtection="1">
      <alignment horizontal="center" vertical="center"/>
      <protection locked="0"/>
    </xf>
    <xf numFmtId="0" fontId="0" fillId="8" borderId="50" xfId="0" applyFill="1" applyBorder="1" applyAlignment="1" applyProtection="1">
      <alignment horizontal="center" vertical="center"/>
      <protection locked="0"/>
    </xf>
    <xf numFmtId="0" fontId="0" fillId="8" borderId="44" xfId="0" applyFill="1" applyBorder="1" applyAlignment="1" applyProtection="1">
      <alignment horizontal="center" vertical="center"/>
      <protection locked="0"/>
    </xf>
    <xf numFmtId="0" fontId="0" fillId="8" borderId="45" xfId="0" applyFill="1" applyBorder="1" applyAlignment="1" applyProtection="1">
      <alignment horizontal="center" vertical="center"/>
      <protection locked="0"/>
    </xf>
    <xf numFmtId="0" fontId="0" fillId="8" borderId="45" xfId="0" applyFill="1" applyBorder="1" applyAlignment="1" applyProtection="1">
      <alignment horizontal="left"/>
      <protection locked="0"/>
    </xf>
    <xf numFmtId="0" fontId="0" fillId="8" borderId="46" xfId="0" applyFill="1" applyBorder="1" applyAlignment="1" applyProtection="1">
      <alignment horizontal="center" vertical="center"/>
      <protection locked="0"/>
    </xf>
    <xf numFmtId="0" fontId="19" fillId="8" borderId="43" xfId="0" applyFont="1" applyFill="1" applyBorder="1" applyAlignment="1">
      <alignment horizontal="left"/>
    </xf>
    <xf numFmtId="164" fontId="4" fillId="13" borderId="1" xfId="0" applyNumberFormat="1" applyFont="1" applyFill="1" applyBorder="1" applyAlignment="1">
      <alignment horizontal="center" vertical="center"/>
    </xf>
    <xf numFmtId="44" fontId="4" fillId="13" borderId="1" xfId="0" applyNumberFormat="1" applyFont="1" applyFill="1" applyBorder="1" applyAlignment="1">
      <alignment horizontal="center" vertical="center"/>
    </xf>
    <xf numFmtId="0" fontId="14" fillId="9" borderId="32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14" fillId="9" borderId="33" xfId="0" applyFont="1" applyFill="1" applyBorder="1" applyAlignment="1">
      <alignment horizontal="center"/>
    </xf>
    <xf numFmtId="49" fontId="15" fillId="8" borderId="38" xfId="0" applyNumberFormat="1" applyFont="1" applyFill="1" applyBorder="1" applyAlignment="1">
      <alignment horizontal="center" vertical="center"/>
    </xf>
    <xf numFmtId="49" fontId="15" fillId="8" borderId="39" xfId="0" applyNumberFormat="1" applyFont="1" applyFill="1" applyBorder="1" applyAlignment="1">
      <alignment horizontal="center" vertical="center"/>
    </xf>
    <xf numFmtId="49" fontId="15" fillId="6" borderId="38" xfId="0" applyNumberFormat="1" applyFont="1" applyFill="1" applyBorder="1" applyAlignment="1">
      <alignment horizontal="center" vertical="center"/>
    </xf>
    <xf numFmtId="49" fontId="15" fillId="7" borderId="38" xfId="0" applyNumberFormat="1" applyFont="1" applyFill="1" applyBorder="1" applyAlignment="1">
      <alignment horizontal="center" vertical="center"/>
    </xf>
    <xf numFmtId="49" fontId="15" fillId="6" borderId="39" xfId="0" applyNumberFormat="1" applyFont="1" applyFill="1" applyBorder="1" applyAlignment="1">
      <alignment horizontal="center" vertical="center"/>
    </xf>
    <xf numFmtId="49" fontId="15" fillId="7" borderId="39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9" fontId="15" fillId="5" borderId="39" xfId="0" applyNumberFormat="1" applyFont="1" applyFill="1" applyBorder="1" applyAlignment="1">
      <alignment horizontal="center" vertical="center"/>
    </xf>
    <xf numFmtId="49" fontId="15" fillId="5" borderId="38" xfId="0" applyNumberFormat="1" applyFont="1" applyFill="1" applyBorder="1" applyAlignment="1">
      <alignment horizontal="center" vertical="center"/>
    </xf>
    <xf numFmtId="0" fontId="6" fillId="8" borderId="26" xfId="0" applyFont="1" applyFill="1" applyBorder="1" applyAlignment="1">
      <alignment horizontal="center" vertical="center"/>
    </xf>
    <xf numFmtId="0" fontId="6" fillId="8" borderId="27" xfId="0" applyFont="1" applyFill="1" applyBorder="1" applyAlignment="1">
      <alignment horizontal="center" vertical="center"/>
    </xf>
    <xf numFmtId="0" fontId="6" fillId="8" borderId="29" xfId="0" applyFont="1" applyFill="1" applyBorder="1" applyAlignment="1">
      <alignment horizontal="center" vertical="center"/>
    </xf>
    <xf numFmtId="0" fontId="6" fillId="8" borderId="30" xfId="0" applyFont="1" applyFill="1" applyBorder="1" applyAlignment="1">
      <alignment horizontal="center" vertical="center"/>
    </xf>
    <xf numFmtId="44" fontId="4" fillId="8" borderId="28" xfId="1" applyFont="1" applyFill="1" applyBorder="1" applyAlignment="1" applyProtection="1">
      <alignment horizontal="center" vertical="center"/>
    </xf>
    <xf numFmtId="44" fontId="4" fillId="8" borderId="31" xfId="1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44" fontId="4" fillId="13" borderId="28" xfId="1" applyFont="1" applyFill="1" applyBorder="1" applyAlignment="1" applyProtection="1">
      <alignment horizontal="center" vertical="center"/>
      <protection locked="0"/>
    </xf>
    <xf numFmtId="44" fontId="4" fillId="13" borderId="31" xfId="1" applyFont="1" applyFill="1" applyBorder="1" applyAlignment="1" applyProtection="1">
      <alignment horizontal="center" vertical="center"/>
      <protection locked="0"/>
    </xf>
    <xf numFmtId="0" fontId="6" fillId="4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44" fontId="4" fillId="4" borderId="28" xfId="1" applyFont="1" applyFill="1" applyBorder="1" applyAlignment="1" applyProtection="1">
      <alignment horizontal="center" vertical="center"/>
    </xf>
    <xf numFmtId="44" fontId="4" fillId="4" borderId="31" xfId="1" applyFont="1" applyFill="1" applyBorder="1" applyAlignment="1" applyProtection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AFFFE4"/>
      <color rgb="FFFFD9FF"/>
      <color rgb="FFFFCCFF"/>
      <color rgb="FFFD777A"/>
      <color rgb="FFFC4A4E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K$63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402167</xdr:colOff>
      <xdr:row>1</xdr:row>
      <xdr:rowOff>116416</xdr:rowOff>
    </xdr:from>
    <xdr:to>
      <xdr:col>2</xdr:col>
      <xdr:colOff>1694420</xdr:colOff>
      <xdr:row>9</xdr:row>
      <xdr:rowOff>17355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7" y="306916"/>
          <a:ext cx="2812443" cy="1438274"/>
        </a:xfrm>
        <a:prstGeom prst="rect">
          <a:avLst/>
        </a:prstGeom>
      </xdr:spPr>
    </xdr:pic>
    <xdr:clientData/>
  </xdr:twoCellAnchor>
  <xdr:twoCellAnchor editAs="oneCell">
    <xdr:from>
      <xdr:col>4</xdr:col>
      <xdr:colOff>159230</xdr:colOff>
      <xdr:row>81</xdr:row>
      <xdr:rowOff>145899</xdr:rowOff>
    </xdr:from>
    <xdr:to>
      <xdr:col>9</xdr:col>
      <xdr:colOff>251288</xdr:colOff>
      <xdr:row>103</xdr:row>
      <xdr:rowOff>135040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1480" y="15814524"/>
          <a:ext cx="9056469" cy="421443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0</xdr:colOff>
      <xdr:row>31</xdr:row>
      <xdr:rowOff>42332</xdr:rowOff>
    </xdr:from>
    <xdr:to>
      <xdr:col>2</xdr:col>
      <xdr:colOff>111125</xdr:colOff>
      <xdr:row>34</xdr:row>
      <xdr:rowOff>1012884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84999"/>
          <a:ext cx="1635125" cy="1635125"/>
        </a:xfrm>
        <a:prstGeom prst="rect">
          <a:avLst/>
        </a:prstGeom>
      </xdr:spPr>
    </xdr:pic>
    <xdr:clientData/>
  </xdr:twoCellAnchor>
  <xdr:twoCellAnchor editAs="oneCell">
    <xdr:from>
      <xdr:col>0</xdr:col>
      <xdr:colOff>10583</xdr:colOff>
      <xdr:row>24</xdr:row>
      <xdr:rowOff>0</xdr:rowOff>
    </xdr:from>
    <xdr:to>
      <xdr:col>2</xdr:col>
      <xdr:colOff>132923</xdr:colOff>
      <xdr:row>27</xdr:row>
      <xdr:rowOff>970790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" y="4815418"/>
          <a:ext cx="1642530" cy="1642530"/>
        </a:xfrm>
        <a:prstGeom prst="rect">
          <a:avLst/>
        </a:prstGeom>
      </xdr:spPr>
    </xdr:pic>
    <xdr:clientData/>
  </xdr:twoCellAnchor>
  <xdr:twoCellAnchor editAs="oneCell">
    <xdr:from>
      <xdr:col>0</xdr:col>
      <xdr:colOff>137585</xdr:colOff>
      <xdr:row>18</xdr:row>
      <xdr:rowOff>148606</xdr:rowOff>
    </xdr:from>
    <xdr:to>
      <xdr:col>1</xdr:col>
      <xdr:colOff>645584</xdr:colOff>
      <xdr:row>20</xdr:row>
      <xdr:rowOff>799797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85" y="3754499"/>
          <a:ext cx="1269999" cy="1045798"/>
        </a:xfrm>
        <a:prstGeom prst="rect">
          <a:avLst/>
        </a:prstGeom>
      </xdr:spPr>
    </xdr:pic>
    <xdr:clientData/>
  </xdr:twoCellAnchor>
  <xdr:twoCellAnchor editAs="oneCell">
    <xdr:from>
      <xdr:col>2</xdr:col>
      <xdr:colOff>1661584</xdr:colOff>
      <xdr:row>57</xdr:row>
      <xdr:rowOff>211665</xdr:rowOff>
    </xdr:from>
    <xdr:to>
      <xdr:col>3</xdr:col>
      <xdr:colOff>1374943</xdr:colOff>
      <xdr:row>68</xdr:row>
      <xdr:rowOff>79740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5584" y="9112248"/>
          <a:ext cx="1597192" cy="2053534"/>
        </a:xfrm>
        <a:prstGeom prst="rect">
          <a:avLst/>
        </a:prstGeom>
      </xdr:spPr>
    </xdr:pic>
    <xdr:clientData/>
  </xdr:twoCellAnchor>
  <xdr:twoCellAnchor editAs="oneCell">
    <xdr:from>
      <xdr:col>10</xdr:col>
      <xdr:colOff>1132417</xdr:colOff>
      <xdr:row>1</xdr:row>
      <xdr:rowOff>52916</xdr:rowOff>
    </xdr:from>
    <xdr:to>
      <xdr:col>13</xdr:col>
      <xdr:colOff>439799</xdr:colOff>
      <xdr:row>7</xdr:row>
      <xdr:rowOff>135591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4167" y="243416"/>
          <a:ext cx="962192" cy="123710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60</xdr:row>
          <xdr:rowOff>83820</xdr:rowOff>
        </xdr:from>
        <xdr:to>
          <xdr:col>8</xdr:col>
          <xdr:colOff>28575</xdr:colOff>
          <xdr:row>62</xdr:row>
          <xdr:rowOff>142875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1ere année --&gt;je paye 50 %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312420</xdr:colOff>
          <xdr:row>60</xdr:row>
          <xdr:rowOff>106680</xdr:rowOff>
        </xdr:from>
        <xdr:to>
          <xdr:col>9</xdr:col>
          <xdr:colOff>1181100</xdr:colOff>
          <xdr:row>62</xdr:row>
          <xdr:rowOff>142875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2ème année --&gt; je paye 75 %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1516380</xdr:colOff>
          <xdr:row>60</xdr:row>
          <xdr:rowOff>99060</xdr:rowOff>
        </xdr:from>
        <xdr:to>
          <xdr:col>10</xdr:col>
          <xdr:colOff>1552575</xdr:colOff>
          <xdr:row>62</xdr:row>
          <xdr:rowOff>142875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3ème année ou plus --&gt; je paye 100 %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2"/>
  <sheetViews>
    <sheetView showGridLines="0" tabSelected="1" zoomScale="55" zoomScaleNormal="55" zoomScaleSheetLayoutView="90" workbookViewId="0">
      <selection activeCell="J12" sqref="J12"/>
    </sheetView>
  </sheetViews>
  <sheetFormatPr baseColWidth="10" defaultColWidth="11.44140625" defaultRowHeight="14.4" x14ac:dyDescent="0.3"/>
  <cols>
    <col min="1" max="2" width="11.44140625" style="1"/>
    <col min="3" max="4" width="28.33203125" style="2" customWidth="1"/>
    <col min="5" max="5" width="36.33203125" style="1" customWidth="1"/>
    <col min="6" max="6" width="19.88671875" style="1" customWidth="1"/>
    <col min="7" max="7" width="26" style="1" customWidth="1"/>
    <col min="8" max="8" width="31.6640625" style="1" customWidth="1"/>
    <col min="9" max="9" width="20.33203125" style="1" customWidth="1"/>
    <col min="10" max="10" width="30.6640625" style="1" customWidth="1"/>
    <col min="11" max="11" width="24.6640625" style="1" customWidth="1"/>
    <col min="12" max="12" width="11.44140625" style="1" hidden="1" customWidth="1"/>
    <col min="13" max="13" width="32.44140625" style="1" hidden="1" customWidth="1"/>
    <col min="14" max="15" width="11.44140625" style="1"/>
    <col min="16" max="16" width="34.88671875" style="1" customWidth="1"/>
    <col min="17" max="16384" width="11.44140625" style="1"/>
  </cols>
  <sheetData>
    <row r="1" spans="1:15" ht="15" customHeight="1" x14ac:dyDescent="0.3">
      <c r="A1" s="46"/>
      <c r="B1" s="46"/>
      <c r="C1" s="46"/>
      <c r="D1" s="46"/>
      <c r="E1" s="94" t="s">
        <v>11</v>
      </c>
      <c r="F1" s="94"/>
      <c r="G1" s="94"/>
      <c r="H1" s="94"/>
      <c r="I1" s="94"/>
      <c r="J1" s="94"/>
      <c r="K1" s="94"/>
      <c r="L1" s="94"/>
    </row>
    <row r="2" spans="1:15" ht="15" customHeight="1" x14ac:dyDescent="0.3">
      <c r="A2" s="46"/>
      <c r="B2" s="46"/>
      <c r="C2" s="46"/>
      <c r="D2" s="46"/>
      <c r="E2" s="94"/>
      <c r="F2" s="94"/>
      <c r="G2" s="94"/>
      <c r="H2" s="94"/>
      <c r="I2" s="94"/>
      <c r="J2" s="94"/>
      <c r="K2" s="94"/>
      <c r="L2" s="94"/>
    </row>
    <row r="3" spans="1:15" ht="15" customHeight="1" x14ac:dyDescent="0.3">
      <c r="A3" s="46"/>
      <c r="B3" s="46"/>
      <c r="C3" s="46"/>
      <c r="D3" s="46"/>
      <c r="E3" s="94"/>
      <c r="F3" s="94"/>
      <c r="G3" s="94"/>
      <c r="H3" s="94"/>
      <c r="I3" s="94"/>
      <c r="J3" s="94"/>
      <c r="K3" s="94"/>
      <c r="L3" s="94"/>
    </row>
    <row r="4" spans="1:15" ht="15" customHeight="1" x14ac:dyDescent="0.3">
      <c r="A4" s="46"/>
      <c r="B4" s="46"/>
      <c r="C4" s="46"/>
      <c r="D4" s="46"/>
      <c r="E4" s="94"/>
      <c r="F4" s="94"/>
      <c r="G4" s="94"/>
      <c r="H4" s="94"/>
      <c r="I4" s="94"/>
      <c r="J4" s="94"/>
      <c r="K4" s="94"/>
      <c r="L4" s="94"/>
    </row>
    <row r="5" spans="1:15" ht="15" customHeight="1" x14ac:dyDescent="0.3">
      <c r="A5" s="46"/>
      <c r="B5" s="46"/>
      <c r="C5" s="46"/>
      <c r="D5" s="46"/>
      <c r="E5" s="94"/>
      <c r="F5" s="94"/>
      <c r="G5" s="94"/>
      <c r="H5" s="94"/>
      <c r="I5" s="94"/>
      <c r="J5" s="94"/>
      <c r="K5" s="94"/>
      <c r="L5" s="94"/>
    </row>
    <row r="6" spans="1:15" ht="15" customHeight="1" x14ac:dyDescent="0.3">
      <c r="A6" s="46"/>
      <c r="B6" s="46"/>
      <c r="C6" s="46"/>
      <c r="D6" s="46"/>
      <c r="E6" s="94"/>
      <c r="F6" s="94"/>
      <c r="G6" s="94"/>
      <c r="H6" s="94"/>
      <c r="I6" s="94"/>
      <c r="J6" s="94"/>
      <c r="K6" s="94"/>
      <c r="L6" s="94"/>
    </row>
    <row r="7" spans="1:15" ht="15" customHeight="1" x14ac:dyDescent="0.3">
      <c r="A7" s="46"/>
      <c r="B7" s="46"/>
      <c r="C7" s="46"/>
      <c r="D7" s="46"/>
      <c r="E7" s="94"/>
      <c r="F7" s="94"/>
      <c r="G7" s="94"/>
      <c r="H7" s="94"/>
      <c r="I7" s="94"/>
      <c r="J7" s="94"/>
      <c r="K7" s="94"/>
      <c r="L7" s="94"/>
    </row>
    <row r="8" spans="1:15" ht="15" customHeight="1" x14ac:dyDescent="0.3">
      <c r="A8" s="46"/>
      <c r="B8" s="46"/>
      <c r="C8" s="46"/>
      <c r="D8" s="46"/>
      <c r="E8" s="94"/>
      <c r="F8" s="94"/>
      <c r="G8" s="94"/>
      <c r="H8" s="94"/>
      <c r="I8" s="94"/>
      <c r="J8" s="94"/>
      <c r="K8" s="94"/>
      <c r="L8" s="94"/>
      <c r="M8" s="65">
        <v>0.16200000000000001</v>
      </c>
      <c r="N8" s="3"/>
      <c r="O8" s="3"/>
    </row>
    <row r="9" spans="1:15" ht="15" customHeight="1" x14ac:dyDescent="0.3">
      <c r="A9" s="46"/>
      <c r="B9" s="46"/>
      <c r="C9" s="46"/>
      <c r="D9" s="46"/>
      <c r="E9" s="94"/>
      <c r="F9" s="94"/>
      <c r="G9" s="94"/>
      <c r="H9" s="94"/>
      <c r="I9" s="94"/>
      <c r="J9" s="94"/>
      <c r="K9" s="94"/>
      <c r="L9" s="94"/>
      <c r="M9" s="66">
        <v>0.18310000000000001</v>
      </c>
      <c r="N9" s="3"/>
      <c r="O9" s="3"/>
    </row>
    <row r="10" spans="1:15" ht="15" customHeight="1" x14ac:dyDescent="0.3">
      <c r="A10" s="39"/>
      <c r="B10" s="39"/>
      <c r="C10" s="39"/>
      <c r="D10" s="39"/>
      <c r="E10" s="40" t="s">
        <v>6</v>
      </c>
      <c r="F10" s="40"/>
      <c r="G10" s="40"/>
      <c r="H10" s="39"/>
      <c r="I10" s="39"/>
      <c r="J10" s="39"/>
      <c r="K10" s="39"/>
      <c r="L10" s="39"/>
      <c r="M10" s="67">
        <v>7.4300000000000005E-2</v>
      </c>
      <c r="N10" s="3"/>
      <c r="O10" s="3"/>
    </row>
    <row r="11" spans="1:15" ht="18" x14ac:dyDescent="0.35">
      <c r="C11" s="49" t="s">
        <v>12</v>
      </c>
      <c r="D11" s="49"/>
      <c r="E11" s="41" t="s">
        <v>9</v>
      </c>
      <c r="F11" s="41"/>
      <c r="G11" s="41"/>
      <c r="M11" s="68">
        <v>0.15939999999999999</v>
      </c>
      <c r="N11" s="3"/>
      <c r="O11" s="3"/>
    </row>
    <row r="12" spans="1:15" ht="18" x14ac:dyDescent="0.3">
      <c r="E12" s="64" t="s">
        <v>24</v>
      </c>
      <c r="F12" s="63"/>
      <c r="G12" s="63"/>
      <c r="M12" s="3"/>
      <c r="N12" s="3"/>
      <c r="O12" s="3"/>
    </row>
    <row r="13" spans="1:15" ht="18" x14ac:dyDescent="0.3">
      <c r="E13" s="42" t="s">
        <v>10</v>
      </c>
      <c r="F13" s="42"/>
      <c r="G13" s="42"/>
      <c r="J13" s="47"/>
    </row>
    <row r="14" spans="1:15" ht="18" x14ac:dyDescent="0.3">
      <c r="C14" s="1"/>
      <c r="D14" s="1"/>
      <c r="J14" s="47"/>
    </row>
    <row r="15" spans="1:15" ht="18" x14ac:dyDescent="0.3">
      <c r="C15" s="48" t="s">
        <v>13</v>
      </c>
      <c r="D15" s="48"/>
    </row>
    <row r="16" spans="1:15" ht="18" x14ac:dyDescent="0.3">
      <c r="C16" s="48" t="s">
        <v>22</v>
      </c>
      <c r="D16" s="48"/>
    </row>
    <row r="17" spans="1:19" ht="15" thickBot="1" x14ac:dyDescent="0.35"/>
    <row r="18" spans="1:19" ht="21" x14ac:dyDescent="0.4">
      <c r="A18" s="5"/>
      <c r="B18" s="6"/>
      <c r="C18" s="43" t="s">
        <v>0</v>
      </c>
      <c r="D18" s="43"/>
      <c r="E18" s="6"/>
      <c r="F18" s="6"/>
      <c r="G18" s="6"/>
      <c r="H18" s="6"/>
      <c r="I18" s="6"/>
      <c r="J18" s="6"/>
      <c r="K18" s="7"/>
    </row>
    <row r="19" spans="1:19" ht="15" thickBot="1" x14ac:dyDescent="0.35">
      <c r="A19" s="8"/>
      <c r="B19" s="9"/>
      <c r="C19" s="10"/>
      <c r="D19" s="10"/>
      <c r="E19" s="9"/>
      <c r="F19" s="9"/>
      <c r="G19" s="9"/>
      <c r="H19" s="9"/>
      <c r="I19" s="9"/>
      <c r="J19" s="9"/>
      <c r="K19" s="11"/>
    </row>
    <row r="20" spans="1:19" ht="15" customHeight="1" x14ac:dyDescent="0.3">
      <c r="A20" s="8"/>
      <c r="B20" s="9"/>
      <c r="C20" s="85" t="s">
        <v>21</v>
      </c>
      <c r="D20" s="86"/>
      <c r="E20" s="87"/>
      <c r="F20" s="9"/>
      <c r="G20" s="85" t="s">
        <v>17</v>
      </c>
      <c r="H20" s="87"/>
      <c r="I20" s="9"/>
      <c r="J20" s="9"/>
      <c r="K20" s="11"/>
    </row>
    <row r="21" spans="1:19" ht="103.5" customHeight="1" x14ac:dyDescent="0.3">
      <c r="A21" s="8"/>
      <c r="B21" s="9"/>
      <c r="C21" s="50" t="s">
        <v>8</v>
      </c>
      <c r="D21" s="58" t="s">
        <v>20</v>
      </c>
      <c r="E21" s="51" t="s">
        <v>5</v>
      </c>
      <c r="F21" s="96" t="s">
        <v>18</v>
      </c>
      <c r="G21" s="50" t="s">
        <v>16</v>
      </c>
      <c r="H21" s="51" t="s">
        <v>7</v>
      </c>
      <c r="I21" s="95" t="s">
        <v>19</v>
      </c>
      <c r="J21" s="38" t="s">
        <v>1</v>
      </c>
      <c r="K21" s="11"/>
    </row>
    <row r="22" spans="1:19" ht="44.25" customHeight="1" thickBot="1" x14ac:dyDescent="0.35">
      <c r="A22" s="8"/>
      <c r="B22" s="9"/>
      <c r="C22" s="52"/>
      <c r="D22" s="59"/>
      <c r="E22" s="53">
        <f>((C22*M8)*D22)/12</f>
        <v>0</v>
      </c>
      <c r="F22" s="96"/>
      <c r="G22" s="54">
        <v>6.6699999999999995E-2</v>
      </c>
      <c r="H22" s="55"/>
      <c r="I22" s="95"/>
      <c r="J22" s="83">
        <f>(C22*G22*H22)+E22</f>
        <v>0</v>
      </c>
      <c r="K22" s="11"/>
    </row>
    <row r="23" spans="1:19" ht="15" thickBot="1" x14ac:dyDescent="0.35">
      <c r="A23" s="12"/>
      <c r="B23" s="13"/>
      <c r="C23" s="14"/>
      <c r="D23" s="14"/>
      <c r="E23" s="13"/>
      <c r="F23" s="13"/>
      <c r="G23" s="13"/>
      <c r="H23" s="13"/>
      <c r="I23" s="13"/>
      <c r="J23" s="13"/>
      <c r="K23" s="15"/>
    </row>
    <row r="24" spans="1:19" ht="15" thickBot="1" x14ac:dyDescent="0.35"/>
    <row r="25" spans="1:19" ht="21" x14ac:dyDescent="0.4">
      <c r="A25" s="16"/>
      <c r="B25" s="17"/>
      <c r="C25" s="44" t="s">
        <v>2</v>
      </c>
      <c r="D25" s="44"/>
      <c r="E25" s="17"/>
      <c r="F25" s="17"/>
      <c r="G25" s="17"/>
      <c r="H25" s="17"/>
      <c r="I25" s="17"/>
      <c r="J25" s="17"/>
      <c r="K25" s="18"/>
    </row>
    <row r="26" spans="1:19" ht="15" thickBot="1" x14ac:dyDescent="0.35">
      <c r="A26" s="19"/>
      <c r="B26" s="20"/>
      <c r="C26" s="21"/>
      <c r="D26" s="21"/>
      <c r="E26" s="20"/>
      <c r="F26" s="20"/>
      <c r="G26" s="20"/>
      <c r="H26" s="20"/>
      <c r="I26" s="20"/>
      <c r="J26" s="20"/>
      <c r="K26" s="22"/>
    </row>
    <row r="27" spans="1:19" x14ac:dyDescent="0.3">
      <c r="A27" s="19"/>
      <c r="B27" s="20"/>
      <c r="C27" s="85" t="s">
        <v>21</v>
      </c>
      <c r="D27" s="86"/>
      <c r="E27" s="87"/>
      <c r="F27" s="56"/>
      <c r="G27" s="85" t="s">
        <v>17</v>
      </c>
      <c r="H27" s="87"/>
      <c r="I27" s="20"/>
      <c r="J27" s="20"/>
      <c r="K27" s="22"/>
    </row>
    <row r="28" spans="1:19" ht="105" customHeight="1" x14ac:dyDescent="0.3">
      <c r="A28" s="19"/>
      <c r="B28" s="20"/>
      <c r="C28" s="50" t="s">
        <v>8</v>
      </c>
      <c r="D28" s="58" t="s">
        <v>20</v>
      </c>
      <c r="E28" s="51" t="s">
        <v>5</v>
      </c>
      <c r="F28" s="90" t="s">
        <v>18</v>
      </c>
      <c r="G28" s="50" t="s">
        <v>16</v>
      </c>
      <c r="H28" s="51" t="s">
        <v>7</v>
      </c>
      <c r="I28" s="92" t="s">
        <v>19</v>
      </c>
      <c r="J28" s="38" t="s">
        <v>1</v>
      </c>
      <c r="K28" s="22"/>
      <c r="S28" s="1" t="s">
        <v>26</v>
      </c>
    </row>
    <row r="29" spans="1:19" ht="49.5" customHeight="1" thickBot="1" x14ac:dyDescent="0.35">
      <c r="A29" s="19"/>
      <c r="B29" s="20"/>
      <c r="C29" s="52"/>
      <c r="D29" s="59"/>
      <c r="E29" s="53">
        <f>((C29*M9)*D29)/12</f>
        <v>0</v>
      </c>
      <c r="F29" s="90"/>
      <c r="G29" s="54">
        <v>3.2899999999999999E-2</v>
      </c>
      <c r="H29" s="55"/>
      <c r="I29" s="92"/>
      <c r="J29" s="83">
        <f>(C29*G29*H29)+E29</f>
        <v>0</v>
      </c>
      <c r="K29" s="22"/>
    </row>
    <row r="30" spans="1:19" ht="15" thickBot="1" x14ac:dyDescent="0.35">
      <c r="A30" s="23"/>
      <c r="B30" s="24"/>
      <c r="C30" s="25"/>
      <c r="D30" s="25"/>
      <c r="E30" s="24"/>
      <c r="F30" s="24"/>
      <c r="G30" s="24"/>
      <c r="H30" s="24"/>
      <c r="I30" s="24"/>
      <c r="J30" s="24"/>
      <c r="K30" s="26"/>
    </row>
    <row r="31" spans="1:19" ht="15" thickBot="1" x14ac:dyDescent="0.35"/>
    <row r="32" spans="1:19" ht="21" x14ac:dyDescent="0.4">
      <c r="A32" s="29"/>
      <c r="B32" s="30"/>
      <c r="C32" s="45" t="s">
        <v>3</v>
      </c>
      <c r="D32" s="45"/>
      <c r="E32" s="30"/>
      <c r="F32" s="30"/>
      <c r="G32" s="30"/>
      <c r="H32" s="30"/>
      <c r="I32" s="30"/>
      <c r="J32" s="30"/>
      <c r="K32" s="31"/>
    </row>
    <row r="33" spans="1:16" ht="15" thickBot="1" x14ac:dyDescent="0.35">
      <c r="A33" s="32"/>
      <c r="B33" s="27"/>
      <c r="C33" s="28"/>
      <c r="D33" s="28"/>
      <c r="E33" s="27"/>
      <c r="F33" s="27"/>
      <c r="G33" s="27"/>
      <c r="H33" s="27"/>
      <c r="I33" s="27"/>
      <c r="J33" s="27"/>
      <c r="K33" s="33"/>
    </row>
    <row r="34" spans="1:16" x14ac:dyDescent="0.3">
      <c r="A34" s="32"/>
      <c r="B34" s="27"/>
      <c r="C34" s="85" t="s">
        <v>21</v>
      </c>
      <c r="D34" s="86"/>
      <c r="E34" s="87"/>
      <c r="F34" s="57"/>
      <c r="G34" s="85" t="s">
        <v>17</v>
      </c>
      <c r="H34" s="87"/>
      <c r="I34" s="27"/>
      <c r="J34" s="27"/>
      <c r="K34" s="33"/>
    </row>
    <row r="35" spans="1:16" ht="112.5" customHeight="1" x14ac:dyDescent="0.3">
      <c r="A35" s="32"/>
      <c r="B35" s="27"/>
      <c r="C35" s="50" t="s">
        <v>8</v>
      </c>
      <c r="D35" s="58" t="s">
        <v>20</v>
      </c>
      <c r="E35" s="51" t="s">
        <v>4</v>
      </c>
      <c r="F35" s="91" t="s">
        <v>18</v>
      </c>
      <c r="G35" s="50" t="s">
        <v>16</v>
      </c>
      <c r="H35" s="51" t="s">
        <v>7</v>
      </c>
      <c r="I35" s="93" t="s">
        <v>19</v>
      </c>
      <c r="J35" s="38" t="s">
        <v>1</v>
      </c>
      <c r="K35" s="33"/>
    </row>
    <row r="36" spans="1:16" ht="45.75" customHeight="1" thickBot="1" x14ac:dyDescent="0.35">
      <c r="A36" s="32"/>
      <c r="B36" s="27"/>
      <c r="C36" s="52"/>
      <c r="D36" s="59"/>
      <c r="E36" s="53">
        <f>((C36*M10)*D36)/12</f>
        <v>0</v>
      </c>
      <c r="F36" s="91"/>
      <c r="G36" s="54">
        <v>8.8000000000000005E-3</v>
      </c>
      <c r="H36" s="55"/>
      <c r="I36" s="93"/>
      <c r="J36" s="84">
        <f>C36*G36*H36+E36</f>
        <v>0</v>
      </c>
      <c r="K36" s="33"/>
    </row>
    <row r="37" spans="1:16" ht="15" thickBot="1" x14ac:dyDescent="0.35">
      <c r="A37" s="34"/>
      <c r="B37" s="35"/>
      <c r="C37" s="36"/>
      <c r="D37" s="36"/>
      <c r="E37" s="35"/>
      <c r="F37" s="35"/>
      <c r="G37" s="35"/>
      <c r="H37" s="35"/>
      <c r="I37" s="35"/>
      <c r="J37" s="35"/>
      <c r="K37" s="37"/>
    </row>
    <row r="38" spans="1:16" ht="15" thickBot="1" x14ac:dyDescent="0.35"/>
    <row r="39" spans="1:16" ht="21" x14ac:dyDescent="0.4">
      <c r="A39" s="73"/>
      <c r="B39" s="72"/>
      <c r="C39" s="82" t="s">
        <v>25</v>
      </c>
      <c r="D39" s="74"/>
      <c r="E39" s="72"/>
      <c r="F39" s="72"/>
      <c r="G39" s="72"/>
      <c r="H39" s="72"/>
      <c r="I39" s="72"/>
      <c r="J39" s="72"/>
      <c r="K39" s="75"/>
      <c r="P39" s="1">
        <v>5.1499999999999997E-2</v>
      </c>
    </row>
    <row r="40" spans="1:16" ht="15" thickBot="1" x14ac:dyDescent="0.35">
      <c r="A40" s="76"/>
      <c r="B40" s="70"/>
      <c r="C40" s="71"/>
      <c r="D40" s="71"/>
      <c r="E40" s="70"/>
      <c r="F40" s="70"/>
      <c r="G40" s="70"/>
      <c r="H40" s="70"/>
      <c r="I40" s="70"/>
      <c r="J40" s="70"/>
      <c r="K40" s="77"/>
    </row>
    <row r="41" spans="1:16" x14ac:dyDescent="0.3">
      <c r="A41" s="76"/>
      <c r="B41" s="70"/>
      <c r="C41" s="85" t="s">
        <v>21</v>
      </c>
      <c r="D41" s="86"/>
      <c r="E41" s="87"/>
      <c r="F41" s="69"/>
      <c r="G41" s="85" t="s">
        <v>17</v>
      </c>
      <c r="H41" s="87"/>
      <c r="I41" s="70"/>
      <c r="J41" s="70"/>
      <c r="K41" s="77"/>
    </row>
    <row r="42" spans="1:16" ht="72" x14ac:dyDescent="0.3">
      <c r="A42" s="76"/>
      <c r="B42" s="70"/>
      <c r="C42" s="50" t="s">
        <v>8</v>
      </c>
      <c r="D42" s="58" t="s">
        <v>20</v>
      </c>
      <c r="E42" s="51" t="s">
        <v>4</v>
      </c>
      <c r="F42" s="88" t="s">
        <v>18</v>
      </c>
      <c r="G42" s="50" t="s">
        <v>16</v>
      </c>
      <c r="H42" s="51" t="s">
        <v>7</v>
      </c>
      <c r="I42" s="89" t="s">
        <v>19</v>
      </c>
      <c r="J42" s="38" t="s">
        <v>1</v>
      </c>
      <c r="K42" s="77"/>
    </row>
    <row r="43" spans="1:16" ht="42.75" customHeight="1" thickBot="1" x14ac:dyDescent="0.35">
      <c r="A43" s="76"/>
      <c r="B43" s="70"/>
      <c r="C43" s="52"/>
      <c r="D43" s="59"/>
      <c r="E43" s="53">
        <f>((C43*M11)*D43)/12</f>
        <v>0</v>
      </c>
      <c r="F43" s="88"/>
      <c r="G43" s="54">
        <v>5.1499999999999997E-2</v>
      </c>
      <c r="H43" s="55"/>
      <c r="I43" s="89"/>
      <c r="J43" s="84">
        <f>C43*G43*H43+E43</f>
        <v>0</v>
      </c>
      <c r="K43" s="77"/>
    </row>
    <row r="44" spans="1:16" ht="15" thickBot="1" x14ac:dyDescent="0.35">
      <c r="A44" s="78"/>
      <c r="B44" s="79"/>
      <c r="C44" s="80"/>
      <c r="D44" s="80"/>
      <c r="E44" s="79"/>
      <c r="F44" s="79"/>
      <c r="G44" s="79"/>
      <c r="H44" s="79"/>
      <c r="I44" s="79"/>
      <c r="J44" s="79"/>
      <c r="K44" s="81"/>
    </row>
    <row r="57" spans="8:11" ht="15" thickBot="1" x14ac:dyDescent="0.35"/>
    <row r="58" spans="8:11" ht="19.5" customHeight="1" x14ac:dyDescent="0.3">
      <c r="H58" s="97" t="s">
        <v>14</v>
      </c>
      <c r="I58" s="98"/>
      <c r="J58" s="98"/>
      <c r="K58" s="101">
        <f>SUBTOTAL(109,J36,J29,J22)</f>
        <v>0</v>
      </c>
    </row>
    <row r="59" spans="8:11" ht="15.75" customHeight="1" thickBot="1" x14ac:dyDescent="0.35">
      <c r="H59" s="99"/>
      <c r="I59" s="100"/>
      <c r="J59" s="100"/>
      <c r="K59" s="102"/>
    </row>
    <row r="63" spans="8:11" x14ac:dyDescent="0.3">
      <c r="K63" s="62">
        <v>1</v>
      </c>
    </row>
    <row r="64" spans="8:11" ht="15" thickBot="1" x14ac:dyDescent="0.35">
      <c r="K64" s="61"/>
    </row>
    <row r="65" spans="5:11" x14ac:dyDescent="0.3">
      <c r="H65" s="109" t="s">
        <v>15</v>
      </c>
      <c r="I65" s="110"/>
      <c r="J65" s="110"/>
      <c r="K65" s="113"/>
    </row>
    <row r="66" spans="5:11" ht="15" thickBot="1" x14ac:dyDescent="0.35">
      <c r="H66" s="111"/>
      <c r="I66" s="112"/>
      <c r="J66" s="112"/>
      <c r="K66" s="114"/>
    </row>
    <row r="68" spans="5:11" ht="15" thickBot="1" x14ac:dyDescent="0.35">
      <c r="K68" s="62">
        <v>3</v>
      </c>
    </row>
    <row r="69" spans="5:11" x14ac:dyDescent="0.3">
      <c r="H69" s="115" t="s">
        <v>10</v>
      </c>
      <c r="I69" s="116"/>
      <c r="J69" s="116"/>
      <c r="K69" s="119">
        <f>IFERROR((IF(K63=1,"0,5",IF(K63=2,"0,75",IF(K63=3,"1","FAUX")))*K58)-K65,0)</f>
        <v>0</v>
      </c>
    </row>
    <row r="70" spans="5:11" ht="15" thickBot="1" x14ac:dyDescent="0.35">
      <c r="H70" s="117"/>
      <c r="I70" s="118"/>
      <c r="J70" s="118"/>
      <c r="K70" s="120"/>
    </row>
    <row r="78" spans="5:11" x14ac:dyDescent="0.3">
      <c r="K78" s="60"/>
    </row>
    <row r="79" spans="5:11" ht="15" thickBot="1" x14ac:dyDescent="0.35"/>
    <row r="80" spans="5:11" ht="15" customHeight="1" x14ac:dyDescent="0.3">
      <c r="E80" s="103" t="s">
        <v>23</v>
      </c>
      <c r="F80" s="104"/>
      <c r="G80" s="104"/>
      <c r="H80" s="104"/>
      <c r="I80" s="104"/>
      <c r="J80" s="105"/>
    </row>
    <row r="81" spans="5:12" ht="15.75" customHeight="1" thickBot="1" x14ac:dyDescent="0.35">
      <c r="E81" s="106"/>
      <c r="F81" s="107"/>
      <c r="G81" s="107"/>
      <c r="H81" s="107"/>
      <c r="I81" s="107"/>
      <c r="J81" s="108"/>
    </row>
    <row r="82" spans="5:12" ht="18" x14ac:dyDescent="0.3">
      <c r="K82" s="4"/>
      <c r="L82" s="4"/>
    </row>
  </sheetData>
  <sheetProtection algorithmName="SHA-512" hashValue="1bJFAaOf53UgfpQP4rPLluzlx0vIsV8rqs0dXtTfwBoF03+DvW6v7lQo6zfoLvvmuRhzYOOuJ/afue7YgIy3qA==" saltValue="TEl1/yAojLXcIDMVMV4qRw==" spinCount="100000" sheet="1" selectLockedCells="1"/>
  <mergeCells count="24">
    <mergeCell ref="H58:J59"/>
    <mergeCell ref="K58:K59"/>
    <mergeCell ref="E80:J81"/>
    <mergeCell ref="H65:J66"/>
    <mergeCell ref="K65:K66"/>
    <mergeCell ref="H69:J70"/>
    <mergeCell ref="K69:K70"/>
    <mergeCell ref="E1:L9"/>
    <mergeCell ref="C20:E20"/>
    <mergeCell ref="C27:E27"/>
    <mergeCell ref="C34:E34"/>
    <mergeCell ref="G20:H20"/>
    <mergeCell ref="G27:H27"/>
    <mergeCell ref="G34:H34"/>
    <mergeCell ref="I21:I22"/>
    <mergeCell ref="F21:F22"/>
    <mergeCell ref="C41:E41"/>
    <mergeCell ref="G41:H41"/>
    <mergeCell ref="F42:F43"/>
    <mergeCell ref="I42:I43"/>
    <mergeCell ref="F28:F29"/>
    <mergeCell ref="F35:F36"/>
    <mergeCell ref="I28:I29"/>
    <mergeCell ref="I35:I36"/>
  </mergeCells>
  <pageMargins left="0.25" right="0.25" top="0.75" bottom="0.75" header="0.3" footer="0.3"/>
  <pageSetup paperSize="9" scale="3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Option Button 5">
              <controlPr defaultSize="0" autoFill="0" autoLine="0" autoPict="0">
                <anchor moveWithCells="1">
                  <from>
                    <xdr:col>7</xdr:col>
                    <xdr:colOff>83820</xdr:colOff>
                    <xdr:row>60</xdr:row>
                    <xdr:rowOff>83820</xdr:rowOff>
                  </from>
                  <to>
                    <xdr:col>8</xdr:col>
                    <xdr:colOff>30480</xdr:colOff>
                    <xdr:row>62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Option Button 6">
              <controlPr defaultSize="0" autoFill="0" autoLine="0" autoPict="0">
                <anchor moveWithCells="1">
                  <from>
                    <xdr:col>8</xdr:col>
                    <xdr:colOff>312420</xdr:colOff>
                    <xdr:row>60</xdr:row>
                    <xdr:rowOff>106680</xdr:rowOff>
                  </from>
                  <to>
                    <xdr:col>9</xdr:col>
                    <xdr:colOff>1181100</xdr:colOff>
                    <xdr:row>62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Option Button 7">
              <controlPr defaultSize="0" autoFill="0" autoLine="0" autoPict="0">
                <anchor moveWithCells="1">
                  <from>
                    <xdr:col>9</xdr:col>
                    <xdr:colOff>1516380</xdr:colOff>
                    <xdr:row>60</xdr:row>
                    <xdr:rowOff>99060</xdr:rowOff>
                  </from>
                  <to>
                    <xdr:col>10</xdr:col>
                    <xdr:colOff>1554480</xdr:colOff>
                    <xdr:row>62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Amandine Chavanel</dc:creator>
  <cp:lastModifiedBy>Amandine Chavanel</cp:lastModifiedBy>
  <cp:lastPrinted>2021-10-18T15:59:29Z</cp:lastPrinted>
  <dcterms:created xsi:type="dcterms:W3CDTF">2021-06-08T06:49:31Z</dcterms:created>
  <dcterms:modified xsi:type="dcterms:W3CDTF">2024-12-09T15:30:12Z</dcterms:modified>
</cp:coreProperties>
</file>